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1" sheetId="1" r:id="rId1"/>
  </sheets>
  <definedNames>
    <definedName name="_xlnm.Print_Titles" localSheetId="0">'1'!$1:$3</definedName>
  </definedNames>
  <calcPr fullCalcOnLoad="1"/>
</workbook>
</file>

<file path=xl/comments1.xml><?xml version="1.0" encoding="utf-8"?>
<comments xmlns="http://schemas.openxmlformats.org/spreadsheetml/2006/main">
  <authors>
    <author>1</author>
  </authors>
  <commentList>
    <comment ref="C95" authorId="0">
      <text>
        <r>
          <rPr>
            <sz val="9"/>
            <rFont val="宋体"/>
            <family val="0"/>
          </rPr>
          <t xml:space="preserve">债务还本支出？
</t>
        </r>
      </text>
    </comment>
  </commentList>
</comments>
</file>

<file path=xl/sharedStrings.xml><?xml version="1.0" encoding="utf-8"?>
<sst xmlns="http://schemas.openxmlformats.org/spreadsheetml/2006/main" count="101" uniqueCount="99">
  <si>
    <t>17 二〇二二年奉新县县级政府性基金本级支出决算表</t>
  </si>
  <si>
    <t>单位：万元</t>
  </si>
  <si>
    <t>预算科目</t>
  </si>
  <si>
    <r>
      <t>2021</t>
    </r>
    <r>
      <rPr>
        <sz val="10"/>
        <rFont val="宋体"/>
        <family val="0"/>
      </rPr>
      <t>年决算数</t>
    </r>
  </si>
  <si>
    <r>
      <t>2022</t>
    </r>
    <r>
      <rPr>
        <sz val="10"/>
        <rFont val="宋体"/>
        <family val="0"/>
      </rPr>
      <t>年预算数</t>
    </r>
  </si>
  <si>
    <r>
      <t>2022</t>
    </r>
    <r>
      <rPr>
        <sz val="10"/>
        <rFont val="宋体"/>
        <family val="0"/>
      </rPr>
      <t>年调整预算数</t>
    </r>
  </si>
  <si>
    <r>
      <t>2022</t>
    </r>
    <r>
      <rPr>
        <sz val="10"/>
        <rFont val="宋体"/>
        <family val="0"/>
      </rPr>
      <t>年决算数</t>
    </r>
  </si>
  <si>
    <r>
      <t>决算数为预算数的</t>
    </r>
    <r>
      <rPr>
        <sz val="10"/>
        <rFont val="Times New Roman"/>
        <family val="1"/>
      </rPr>
      <t>%</t>
    </r>
  </si>
  <si>
    <t>比上年决算
数增减%</t>
  </si>
  <si>
    <t>一、文化旅游体育与传媒支出</t>
  </si>
  <si>
    <t xml:space="preserve">  国家电影事业发展专项资金安排的支出</t>
  </si>
  <si>
    <t xml:space="preserve">    资助国产电影放映</t>
  </si>
  <si>
    <t xml:space="preserve">    资助影院建设</t>
  </si>
  <si>
    <t xml:space="preserve">    其他国家电影事业发展专项资金支出</t>
  </si>
  <si>
    <t xml:space="preserve">  旅游发展基金支出</t>
  </si>
  <si>
    <t xml:space="preserve">    地方开发项目补助</t>
  </si>
  <si>
    <t xml:space="preserve">    其他旅游发展基金支出</t>
  </si>
  <si>
    <t>二、社会保障和就业支出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</si>
  <si>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</si>
  <si>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</si>
  <si>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</si>
  <si>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</si>
  <si>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小型水库移民扶助基金及对应专项债务收入安排的支出</t>
  </si>
  <si>
    <r>
      <t xml:space="preserve">    </t>
    </r>
    <r>
      <rPr>
        <sz val="10"/>
        <rFont val="宋体"/>
        <family val="0"/>
      </rPr>
      <t>基础设施建设和经济发展</t>
    </r>
  </si>
  <si>
    <t>三、节能环保支出</t>
  </si>
  <si>
    <t xml:space="preserve">  可再生能源电价附加收入安排的支出</t>
  </si>
  <si>
    <t xml:space="preserve">  废弃电器电子产品处理基金支出</t>
  </si>
  <si>
    <t>.</t>
  </si>
  <si>
    <t>四、城乡社区支出</t>
  </si>
  <si>
    <t xml:space="preserve">  国有土地使用权出让收入安排的支出</t>
  </si>
  <si>
    <r>
      <t xml:space="preserve">          </t>
    </r>
    <r>
      <rPr>
        <sz val="10"/>
        <rFont val="宋体"/>
        <family val="0"/>
      </rPr>
      <t>征地和拆迁补偿支出</t>
    </r>
  </si>
  <si>
    <r>
      <t xml:space="preserve">          </t>
    </r>
    <r>
      <rPr>
        <sz val="10"/>
        <rFont val="宋体"/>
        <family val="0"/>
      </rPr>
      <t>土地开发支出</t>
    </r>
  </si>
  <si>
    <r>
      <t xml:space="preserve">          </t>
    </r>
    <r>
      <rPr>
        <sz val="10"/>
        <rFont val="宋体"/>
        <family val="0"/>
      </rPr>
      <t>城市建设支出</t>
    </r>
  </si>
  <si>
    <r>
      <t xml:space="preserve">         </t>
    </r>
    <r>
      <rPr>
        <sz val="10"/>
        <rFont val="宋体"/>
        <family val="0"/>
      </rPr>
      <t>农村基础设施</t>
    </r>
  </si>
  <si>
    <r>
      <t xml:space="preserve">          </t>
    </r>
    <r>
      <rPr>
        <sz val="10"/>
        <rFont val="宋体"/>
        <family val="0"/>
      </rPr>
      <t>补助被征地农民支出</t>
    </r>
  </si>
  <si>
    <r>
      <t xml:space="preserve">          </t>
    </r>
    <r>
      <rPr>
        <sz val="10"/>
        <rFont val="宋体"/>
        <family val="0"/>
      </rPr>
      <t>土地出让业务支出</t>
    </r>
  </si>
  <si>
    <r>
      <t xml:space="preserve">          </t>
    </r>
    <r>
      <rPr>
        <sz val="10"/>
        <rFont val="宋体"/>
        <family val="0"/>
      </rPr>
      <t>廉租住房支出</t>
    </r>
  </si>
  <si>
    <r>
      <t xml:space="preserve">          </t>
    </r>
    <r>
      <rPr>
        <sz val="10"/>
        <rFont val="宋体"/>
        <family val="0"/>
      </rPr>
      <t>支付破产或改制企业职工安置费</t>
    </r>
  </si>
  <si>
    <r>
      <t xml:space="preserve">          </t>
    </r>
    <r>
      <rPr>
        <sz val="10"/>
        <rFont val="宋体"/>
        <family val="0"/>
      </rPr>
      <t>棚户区改造支出</t>
    </r>
  </si>
  <si>
    <r>
      <t xml:space="preserve">          </t>
    </r>
    <r>
      <rPr>
        <sz val="10"/>
        <rFont val="宋体"/>
        <family val="0"/>
      </rPr>
      <t>农业生产发展支出</t>
    </r>
  </si>
  <si>
    <r>
      <t xml:space="preserve">          </t>
    </r>
    <r>
      <rPr>
        <sz val="10"/>
        <rFont val="宋体"/>
        <family val="0"/>
      </rPr>
      <t>农业农村生态环境支出</t>
    </r>
  </si>
  <si>
    <r>
      <t xml:space="preserve">          </t>
    </r>
    <r>
      <rPr>
        <sz val="10"/>
        <rFont val="宋体"/>
        <family val="0"/>
      </rPr>
      <t>其他国有土地使用权出让收入安排的支出</t>
    </r>
  </si>
  <si>
    <t xml:space="preserve">  城市公用事业附加及对应专项债务收入安排的支出</t>
  </si>
  <si>
    <r>
      <t xml:space="preserve">          </t>
    </r>
    <r>
      <rPr>
        <sz val="10"/>
        <rFont val="宋体"/>
        <family val="0"/>
      </rPr>
      <t>城市公共设施</t>
    </r>
  </si>
  <si>
    <t xml:space="preserve">  国有土地收益基金入安排的支出</t>
  </si>
  <si>
    <t xml:space="preserve">  农业土地开发资金安排的支出</t>
  </si>
  <si>
    <t xml:space="preserve">  城市基础设施配套费安排的支出</t>
  </si>
  <si>
    <r>
      <t xml:space="preserve">         </t>
    </r>
    <r>
      <rPr>
        <sz val="10"/>
        <rFont val="宋体"/>
        <family val="0"/>
      </rPr>
      <t>城市环境卫生</t>
    </r>
  </si>
  <si>
    <r>
      <t xml:space="preserve">         </t>
    </r>
    <r>
      <rPr>
        <sz val="10"/>
        <rFont val="宋体"/>
        <family val="0"/>
      </rPr>
      <t>其他城市基础设施配套费安排的支出</t>
    </r>
  </si>
  <si>
    <t xml:space="preserve">  污水处理费安排的支出</t>
  </si>
  <si>
    <r>
      <t xml:space="preserve">         </t>
    </r>
    <r>
      <rPr>
        <sz val="10"/>
        <rFont val="宋体"/>
        <family val="0"/>
      </rPr>
      <t>污水处理设施建设和营运</t>
    </r>
  </si>
  <si>
    <r>
      <t xml:space="preserve">         </t>
    </r>
    <r>
      <rPr>
        <sz val="10"/>
        <rFont val="宋体"/>
        <family val="0"/>
      </rPr>
      <t>其他污水处理费安排的支出</t>
    </r>
  </si>
  <si>
    <t xml:space="preserve">  棚户区改造专项债券收入安排的支出</t>
  </si>
  <si>
    <r>
      <t xml:space="preserve">         </t>
    </r>
    <r>
      <rPr>
        <sz val="10"/>
        <rFont val="宋体"/>
        <family val="0"/>
      </rPr>
      <t>征地和拆迁补偿支出</t>
    </r>
    <r>
      <rPr>
        <sz val="10"/>
        <rFont val="Times New Roman"/>
        <family val="1"/>
      </rPr>
      <t xml:space="preserve"> </t>
    </r>
  </si>
  <si>
    <r>
      <t xml:space="preserve">         </t>
    </r>
    <r>
      <rPr>
        <sz val="10"/>
        <rFont val="宋体"/>
        <family val="0"/>
      </rPr>
      <t>其他棚户区改造专项债券收入安排的支出</t>
    </r>
  </si>
  <si>
    <t xml:space="preserve">   其他国有土地使用权出让收入安排的支出及对应专项债务收入安排的支出</t>
  </si>
  <si>
    <t xml:space="preserve">     其他国有土地使用权出让收入安排的支出及对应专项债务收入安排的支出</t>
  </si>
  <si>
    <t>五、农林水支出</t>
  </si>
  <si>
    <t xml:space="preserve">  大中型水库库区基金安排的支出</t>
  </si>
  <si>
    <r>
      <t xml:space="preserve">  </t>
    </r>
    <r>
      <rPr>
        <sz val="10"/>
        <rFont val="宋体"/>
        <family val="0"/>
      </rPr>
      <t>　</t>
    </r>
    <r>
      <rPr>
        <sz val="10"/>
        <rFont val="Times New Roman"/>
        <family val="1"/>
      </rPr>
      <t xml:space="preserve">  </t>
    </r>
    <r>
      <rPr>
        <sz val="10"/>
        <rFont val="宋体"/>
        <family val="0"/>
      </rPr>
      <t>基础设施建设和经济发展</t>
    </r>
  </si>
  <si>
    <r>
      <t xml:space="preserve">  </t>
    </r>
    <r>
      <rPr>
        <sz val="10"/>
        <rFont val="宋体"/>
        <family val="0"/>
      </rPr>
      <t>　</t>
    </r>
    <r>
      <rPr>
        <sz val="10"/>
        <rFont val="Times New Roman"/>
        <family val="1"/>
      </rPr>
      <t xml:space="preserve">  </t>
    </r>
    <r>
      <rPr>
        <sz val="10"/>
        <rFont val="宋体"/>
        <family val="0"/>
      </rPr>
      <t>其他大中型水库库区基金支出</t>
    </r>
  </si>
  <si>
    <t xml:space="preserve">  国家重大水利工程建设基金安排的支出</t>
  </si>
  <si>
    <r>
      <t xml:space="preserve">  </t>
    </r>
    <r>
      <rPr>
        <sz val="10"/>
        <rFont val="宋体"/>
        <family val="0"/>
      </rPr>
      <t>　</t>
    </r>
    <r>
      <rPr>
        <sz val="10"/>
        <rFont val="Times New Roman"/>
        <family val="1"/>
      </rPr>
      <t xml:space="preserve">  </t>
    </r>
    <r>
      <rPr>
        <sz val="10"/>
        <rFont val="宋体"/>
        <family val="0"/>
      </rPr>
      <t>三峡工程后续工作</t>
    </r>
  </si>
  <si>
    <t>六、资源勘探信息等支出</t>
  </si>
  <si>
    <t xml:space="preserve">  散装水泥专项资金及对应专项债务收入安排的支出</t>
  </si>
  <si>
    <r>
      <t xml:space="preserve">         </t>
    </r>
    <r>
      <rPr>
        <sz val="10"/>
        <rFont val="宋体"/>
        <family val="0"/>
      </rPr>
      <t>其他散装水泥专项资金支出</t>
    </r>
  </si>
  <si>
    <t xml:space="preserve">  农网还贷资金支出</t>
  </si>
  <si>
    <r>
      <t xml:space="preserve">         </t>
    </r>
    <r>
      <rPr>
        <sz val="10"/>
        <rFont val="宋体"/>
        <family val="0"/>
      </rPr>
      <t>其他农网还贷资金支出</t>
    </r>
  </si>
  <si>
    <t>八、其他支出</t>
  </si>
  <si>
    <t xml:space="preserve">  其他政府性基金及对应专项债务收入安排的支出</t>
  </si>
  <si>
    <r>
      <t xml:space="preserve">         </t>
    </r>
    <r>
      <rPr>
        <sz val="10"/>
        <rFont val="宋体"/>
        <family val="0"/>
      </rPr>
      <t>其他地方自行试点项目收益专项债券收入安排的支出</t>
    </r>
  </si>
  <si>
    <t xml:space="preserve">  彩票公益金安排的支出</t>
  </si>
  <si>
    <r>
      <t xml:space="preserve">         </t>
    </r>
    <r>
      <rPr>
        <sz val="10"/>
        <rFont val="宋体"/>
        <family val="0"/>
      </rPr>
      <t>用于社会福利的彩票公益金支出</t>
    </r>
  </si>
  <si>
    <r>
      <t xml:space="preserve">         </t>
    </r>
    <r>
      <rPr>
        <sz val="10"/>
        <rFont val="宋体"/>
        <family val="0"/>
      </rPr>
      <t>用于红十字事业的彩票公益金支出</t>
    </r>
  </si>
  <si>
    <r>
      <t xml:space="preserve">          </t>
    </r>
    <r>
      <rPr>
        <sz val="10"/>
        <rFont val="宋体"/>
        <family val="0"/>
      </rPr>
      <t>用于体育事业的彩票公益金支出</t>
    </r>
  </si>
  <si>
    <r>
      <t xml:space="preserve">         </t>
    </r>
    <r>
      <rPr>
        <sz val="10"/>
        <rFont val="宋体"/>
        <family val="0"/>
      </rPr>
      <t>用于教育事业的彩票公益金支出</t>
    </r>
  </si>
  <si>
    <r>
      <t xml:space="preserve">         </t>
    </r>
    <r>
      <rPr>
        <sz val="10"/>
        <rFont val="宋体"/>
        <family val="0"/>
      </rPr>
      <t>用于残疾人事业的彩票公益金支出</t>
    </r>
  </si>
  <si>
    <r>
      <t xml:space="preserve">         </t>
    </r>
    <r>
      <rPr>
        <sz val="10"/>
        <rFont val="宋体"/>
        <family val="0"/>
      </rPr>
      <t>用于文化事业的彩票公益金支出</t>
    </r>
  </si>
  <si>
    <r>
      <t xml:space="preserve">         </t>
    </r>
    <r>
      <rPr>
        <sz val="10"/>
        <rFont val="宋体"/>
        <family val="0"/>
      </rPr>
      <t>用于城乡医疗救助的彩票公益金支出</t>
    </r>
  </si>
  <si>
    <t>九、债务付息支出</t>
  </si>
  <si>
    <r>
      <t xml:space="preserve">         </t>
    </r>
    <r>
      <rPr>
        <sz val="10"/>
        <rFont val="宋体"/>
        <family val="0"/>
      </rPr>
      <t>地方政府债务专项付息支出</t>
    </r>
  </si>
  <si>
    <r>
      <t xml:space="preserve">          </t>
    </r>
    <r>
      <rPr>
        <sz val="10"/>
        <rFont val="宋体"/>
        <family val="0"/>
      </rPr>
      <t xml:space="preserve"> 国有土地使用权出让金债务付息支出</t>
    </r>
  </si>
  <si>
    <r>
      <t xml:space="preserve">          </t>
    </r>
    <r>
      <rPr>
        <sz val="10"/>
        <rFont val="宋体"/>
        <family val="0"/>
      </rPr>
      <t xml:space="preserve"> 土地储备专项债券付息支出</t>
    </r>
  </si>
  <si>
    <r>
      <t xml:space="preserve">          </t>
    </r>
    <r>
      <rPr>
        <sz val="10"/>
        <rFont val="宋体"/>
        <family val="0"/>
      </rPr>
      <t xml:space="preserve"> 棚户区改造专项债券付息支出</t>
    </r>
  </si>
  <si>
    <r>
      <t xml:space="preserve">          </t>
    </r>
    <r>
      <rPr>
        <sz val="10"/>
        <rFont val="宋体"/>
        <family val="0"/>
      </rPr>
      <t xml:space="preserve"> 其他地方自行试点项目收益专项债券付息支出</t>
    </r>
  </si>
  <si>
    <t>十、债务发行费用支出</t>
  </si>
  <si>
    <r>
      <t xml:space="preserve">         </t>
    </r>
    <r>
      <rPr>
        <sz val="10"/>
        <rFont val="宋体"/>
        <family val="0"/>
      </rPr>
      <t>地方政府债务专项债务发行费用支出</t>
    </r>
  </si>
  <si>
    <r>
      <t xml:space="preserve">          </t>
    </r>
    <r>
      <rPr>
        <sz val="10"/>
        <rFont val="宋体"/>
        <family val="0"/>
      </rPr>
      <t xml:space="preserve"> 国有土地使用出让金债务发行费用支出</t>
    </r>
  </si>
  <si>
    <r>
      <t xml:space="preserve">          </t>
    </r>
    <r>
      <rPr>
        <sz val="10"/>
        <rFont val="宋体"/>
        <family val="0"/>
      </rPr>
      <t xml:space="preserve"> 棚户区改造专项债券发行费用支出</t>
    </r>
  </si>
  <si>
    <r>
      <t xml:space="preserve">          </t>
    </r>
    <r>
      <rPr>
        <sz val="10"/>
        <rFont val="宋体"/>
        <family val="0"/>
      </rPr>
      <t xml:space="preserve"> 其他地方自行试点项目收益专项债券发行费用支出</t>
    </r>
  </si>
  <si>
    <r>
      <t xml:space="preserve">          </t>
    </r>
    <r>
      <rPr>
        <sz val="10"/>
        <rFont val="宋体"/>
        <family val="0"/>
      </rPr>
      <t xml:space="preserve"> 其他政府性基金债务发行费用支出</t>
    </r>
  </si>
  <si>
    <t>十一、抗疫特别国债安排的支出</t>
  </si>
  <si>
    <r>
      <t xml:space="preserve">         </t>
    </r>
    <r>
      <rPr>
        <sz val="10"/>
        <rFont val="宋体"/>
        <family val="0"/>
      </rPr>
      <t>基础设施建设</t>
    </r>
  </si>
  <si>
    <r>
      <t xml:space="preserve">          </t>
    </r>
    <r>
      <rPr>
        <sz val="10"/>
        <rFont val="宋体"/>
        <family val="0"/>
      </rPr>
      <t xml:space="preserve"> 公共卫生体系建设</t>
    </r>
  </si>
  <si>
    <r>
      <t xml:space="preserve">          </t>
    </r>
    <r>
      <rPr>
        <sz val="10"/>
        <rFont val="宋体"/>
        <family val="0"/>
      </rPr>
      <t xml:space="preserve"> 城镇老旧小区改造</t>
    </r>
  </si>
  <si>
    <r>
      <t xml:space="preserve">          </t>
    </r>
    <r>
      <rPr>
        <sz val="10"/>
        <rFont val="宋体"/>
        <family val="0"/>
      </rPr>
      <t xml:space="preserve"> 生态环境治理</t>
    </r>
  </si>
  <si>
    <r>
      <t xml:space="preserve">          </t>
    </r>
    <r>
      <rPr>
        <sz val="10"/>
        <rFont val="宋体"/>
        <family val="0"/>
      </rPr>
      <t xml:space="preserve"> 交通基础设施建设</t>
    </r>
  </si>
  <si>
    <r>
      <t xml:space="preserve">          </t>
    </r>
    <r>
      <rPr>
        <sz val="10"/>
        <rFont val="宋体"/>
        <family val="0"/>
      </rPr>
      <t xml:space="preserve"> 市政设施建设</t>
    </r>
  </si>
  <si>
    <t>政府性基金预算支出合计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</si>
</sst>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0"/>
      <color indexed="8"/>
      <name val="Arial"/>
      <family val="2"/>
    </font>
    <font>
      <sz val="10"/>
      <name val="宋体"/>
      <family val="0"/>
    </font>
    <font>
      <b/>
      <sz val="18"/>
      <color indexed="8"/>
      <name val="宋体"/>
      <family val="0"/>
    </font>
    <font>
      <sz val="10"/>
      <color indexed="8"/>
      <name val="宋体"/>
      <family val="0"/>
    </font>
    <font>
      <sz val="10"/>
      <name val="Times New Roman"/>
      <family val="1"/>
    </font>
    <font>
      <sz val="10"/>
      <name val="Arial"/>
      <family val="2"/>
    </font>
    <font>
      <sz val="11"/>
      <color indexed="10"/>
      <name val="宋体"/>
      <family val="0"/>
    </font>
    <font>
      <b/>
      <sz val="15"/>
      <color indexed="54"/>
      <name val="宋体"/>
      <family val="0"/>
    </font>
    <font>
      <b/>
      <sz val="18"/>
      <color indexed="54"/>
      <name val="宋体"/>
      <family val="0"/>
    </font>
    <font>
      <b/>
      <sz val="13"/>
      <color indexed="54"/>
      <name val="宋体"/>
      <family val="0"/>
    </font>
    <font>
      <sz val="11"/>
      <color indexed="8"/>
      <name val="宋体"/>
      <family val="0"/>
    </font>
    <font>
      <sz val="11"/>
      <color indexed="16"/>
      <name val="宋体"/>
      <family val="0"/>
    </font>
    <font>
      <b/>
      <sz val="11"/>
      <color indexed="9"/>
      <name val="宋体"/>
      <family val="0"/>
    </font>
    <font>
      <sz val="11"/>
      <color indexed="19"/>
      <name val="宋体"/>
      <family val="0"/>
    </font>
    <font>
      <sz val="11"/>
      <color indexed="9"/>
      <name val="宋体"/>
      <family val="0"/>
    </font>
    <font>
      <sz val="11"/>
      <color indexed="62"/>
      <name val="宋体"/>
      <family val="0"/>
    </font>
    <font>
      <b/>
      <sz val="11"/>
      <color indexed="53"/>
      <name val="宋体"/>
      <family val="0"/>
    </font>
    <font>
      <sz val="11"/>
      <color indexed="53"/>
      <name val="宋体"/>
      <family val="0"/>
    </font>
    <font>
      <b/>
      <sz val="11"/>
      <color indexed="54"/>
      <name val="宋体"/>
      <family val="0"/>
    </font>
    <font>
      <u val="single"/>
      <sz val="11"/>
      <color indexed="12"/>
      <name val="宋体"/>
      <family val="0"/>
    </font>
    <font>
      <i/>
      <sz val="11"/>
      <color indexed="23"/>
      <name val="宋体"/>
      <family val="0"/>
    </font>
    <font>
      <u val="single"/>
      <sz val="11"/>
      <color indexed="20"/>
      <name val="宋体"/>
      <family val="0"/>
    </font>
    <font>
      <b/>
      <sz val="11"/>
      <color indexed="63"/>
      <name val="宋体"/>
      <family val="0"/>
    </font>
    <font>
      <b/>
      <sz val="11"/>
      <color indexed="8"/>
      <name val="宋体"/>
      <family val="0"/>
    </font>
    <font>
      <sz val="11"/>
      <color indexed="17"/>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rgb="FF000000"/>
      <name val="Calibri Light"/>
      <family val="0"/>
    </font>
    <font>
      <b/>
      <sz val="18"/>
      <color indexed="8"/>
      <name val="Calibri Light"/>
      <family val="0"/>
    </font>
    <font>
      <sz val="10"/>
      <name val="Calibri"/>
      <family val="0"/>
    </font>
    <font>
      <sz val="10"/>
      <color indexed="8"/>
      <name val="Calibri Light"/>
      <family val="0"/>
    </font>
    <font>
      <b/>
      <sz val="8"/>
      <name val="Arial"/>
      <family val="2"/>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2">
    <xf numFmtId="0" fontId="0" fillId="0" borderId="0" xfId="0" applyAlignment="1">
      <alignment vertical="center"/>
    </xf>
    <xf numFmtId="0" fontId="0" fillId="33" borderId="0" xfId="0" applyFill="1" applyAlignment="1">
      <alignment vertical="center"/>
    </xf>
    <xf numFmtId="0" fontId="46" fillId="0" borderId="0" xfId="0" applyFont="1" applyAlignment="1">
      <alignment horizontal="center" vertical="center"/>
    </xf>
    <xf numFmtId="0" fontId="47" fillId="0" borderId="0" xfId="0" applyFont="1" applyAlignment="1">
      <alignment horizontal="center" vertical="center"/>
    </xf>
    <xf numFmtId="0" fontId="47" fillId="33" borderId="0" xfId="0" applyFont="1" applyFill="1" applyAlignment="1">
      <alignment horizontal="center" vertical="center"/>
    </xf>
    <xf numFmtId="0" fontId="1" fillId="34" borderId="0" xfId="0" applyNumberFormat="1" applyFont="1" applyFill="1" applyBorder="1" applyAlignment="1" applyProtection="1">
      <alignment horizontal="right" vertical="center"/>
      <protection/>
    </xf>
    <xf numFmtId="0" fontId="1" fillId="33" borderId="0" xfId="0" applyNumberFormat="1" applyFont="1" applyFill="1" applyBorder="1" applyAlignment="1" applyProtection="1">
      <alignment horizontal="right" vertical="center"/>
      <protection/>
    </xf>
    <xf numFmtId="0" fontId="3" fillId="0" borderId="0" xfId="0" applyFont="1" applyAlignment="1">
      <alignment horizontal="center" vertical="center"/>
    </xf>
    <xf numFmtId="0" fontId="1" fillId="0" borderId="9"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0" fontId="0" fillId="0" borderId="0" xfId="0" applyAlignment="1">
      <alignment vertical="center" wrapText="1"/>
    </xf>
    <xf numFmtId="0" fontId="1" fillId="0" borderId="9" xfId="0" applyNumberFormat="1" applyFont="1" applyFill="1" applyBorder="1" applyAlignment="1" applyProtection="1">
      <alignment vertical="center" shrinkToFit="1"/>
      <protection/>
    </xf>
    <xf numFmtId="3" fontId="48" fillId="0" borderId="9" xfId="0" applyNumberFormat="1" applyFont="1" applyFill="1" applyBorder="1" applyAlignment="1" applyProtection="1">
      <alignment horizontal="right" vertical="center"/>
      <protection/>
    </xf>
    <xf numFmtId="10" fontId="1" fillId="0" borderId="9" xfId="0" applyNumberFormat="1" applyFont="1" applyFill="1" applyBorder="1" applyAlignment="1" applyProtection="1">
      <alignment horizontal="right" vertical="center"/>
      <protection/>
    </xf>
    <xf numFmtId="10" fontId="49" fillId="0" borderId="9" xfId="0" applyNumberFormat="1" applyFont="1" applyFill="1" applyBorder="1" applyAlignment="1">
      <alignment horizontal="right" vertical="center"/>
    </xf>
    <xf numFmtId="0" fontId="4" fillId="0" borderId="9" xfId="0" applyNumberFormat="1" applyFont="1" applyFill="1" applyBorder="1" applyAlignment="1" applyProtection="1">
      <alignment vertical="center" shrinkToFit="1"/>
      <protection/>
    </xf>
    <xf numFmtId="0" fontId="1" fillId="0" borderId="9" xfId="0" applyNumberFormat="1" applyFont="1" applyFill="1" applyBorder="1" applyAlignment="1" applyProtection="1">
      <alignment horizontal="left" vertical="center" shrinkToFit="1"/>
      <protection/>
    </xf>
    <xf numFmtId="0" fontId="3" fillId="0" borderId="9" xfId="0" applyFont="1" applyBorder="1" applyAlignment="1">
      <alignment horizontal="center" vertical="center" shrinkToFit="1"/>
    </xf>
    <xf numFmtId="0" fontId="0" fillId="0" borderId="9" xfId="0" applyBorder="1" applyAlignment="1">
      <alignment horizontal="right" vertical="center"/>
    </xf>
    <xf numFmtId="10" fontId="5" fillId="0" borderId="9" xfId="0" applyNumberFormat="1" applyFont="1" applyFill="1" applyBorder="1" applyAlignment="1" applyProtection="1">
      <alignment horizontal="right" vertical="center"/>
      <protection/>
    </xf>
    <xf numFmtId="10" fontId="0" fillId="0" borderId="9" xfId="0" applyNumberFormat="1" applyFont="1" applyFill="1" applyBorder="1" applyAlignment="1">
      <alignment horizontal="righ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H95"/>
  <sheetViews>
    <sheetView showZeros="0" tabSelected="1" zoomScale="120" zoomScaleNormal="120" zoomScaleSheetLayoutView="145" workbookViewId="0" topLeftCell="A43">
      <selection activeCell="J9" sqref="I9:J9"/>
    </sheetView>
  </sheetViews>
  <sheetFormatPr defaultColWidth="9.140625" defaultRowHeight="15" customHeight="1"/>
  <cols>
    <col min="1" max="1" width="36.28125" style="0" customWidth="1"/>
    <col min="2" max="2" width="8.7109375" style="0" customWidth="1"/>
    <col min="3" max="3" width="8.57421875" style="1" customWidth="1"/>
    <col min="4" max="4" width="8.57421875" style="0" customWidth="1"/>
    <col min="5" max="6" width="9.28125" style="0" bestFit="1" customWidth="1"/>
    <col min="7" max="7" width="10.140625" style="0" bestFit="1" customWidth="1"/>
  </cols>
  <sheetData>
    <row r="1" spans="1:7" ht="24" customHeight="1">
      <c r="A1" s="2" t="s">
        <v>0</v>
      </c>
      <c r="B1" s="3"/>
      <c r="C1" s="4"/>
      <c r="D1" s="3"/>
      <c r="E1" s="3"/>
      <c r="F1" s="3"/>
      <c r="G1" s="3"/>
    </row>
    <row r="2" spans="1:7" ht="15" customHeight="1">
      <c r="A2" s="5"/>
      <c r="B2" s="5"/>
      <c r="C2" s="6"/>
      <c r="D2" s="5"/>
      <c r="E2" s="5"/>
      <c r="F2" s="5"/>
      <c r="G2" s="7" t="s">
        <v>1</v>
      </c>
    </row>
    <row r="3" spans="1:8" ht="38.25" customHeight="1">
      <c r="A3" s="8" t="s">
        <v>2</v>
      </c>
      <c r="B3" s="9" t="s">
        <v>3</v>
      </c>
      <c r="C3" s="9" t="s">
        <v>4</v>
      </c>
      <c r="D3" s="9" t="s">
        <v>5</v>
      </c>
      <c r="E3" s="9" t="s">
        <v>6</v>
      </c>
      <c r="F3" s="8" t="s">
        <v>7</v>
      </c>
      <c r="G3" s="10" t="s">
        <v>8</v>
      </c>
      <c r="H3" s="11"/>
    </row>
    <row r="4" spans="1:7" ht="15" customHeight="1">
      <c r="A4" s="12" t="s">
        <v>9</v>
      </c>
      <c r="B4" s="13">
        <v>19</v>
      </c>
      <c r="C4" s="13"/>
      <c r="D4" s="13">
        <v>20</v>
      </c>
      <c r="E4" s="13">
        <v>25</v>
      </c>
      <c r="F4" s="14" t="e">
        <f>E4/C4</f>
        <v>#DIV/0!</v>
      </c>
      <c r="G4" s="15">
        <f>E4/B4-1</f>
        <v>0.3157894736842106</v>
      </c>
    </row>
    <row r="5" spans="1:7" ht="15" customHeight="1">
      <c r="A5" s="12" t="s">
        <v>10</v>
      </c>
      <c r="B5" s="13">
        <v>21</v>
      </c>
      <c r="C5" s="13"/>
      <c r="D5" s="13">
        <v>20</v>
      </c>
      <c r="E5" s="13">
        <v>25</v>
      </c>
      <c r="F5" s="14" t="e">
        <f aca="true" t="shared" si="0" ref="F5:F21">E5/C5</f>
        <v>#DIV/0!</v>
      </c>
      <c r="G5" s="15">
        <f aca="true" t="shared" si="1" ref="G5:G21">E5/B5-1</f>
        <v>0.19047619047619047</v>
      </c>
    </row>
    <row r="6" spans="1:7" ht="15" customHeight="1">
      <c r="A6" s="12" t="s">
        <v>11</v>
      </c>
      <c r="B6" s="13">
        <v>1</v>
      </c>
      <c r="C6" s="13"/>
      <c r="D6" s="13">
        <v>20</v>
      </c>
      <c r="E6" s="13">
        <v>20</v>
      </c>
      <c r="F6" s="14" t="e">
        <f t="shared" si="0"/>
        <v>#DIV/0!</v>
      </c>
      <c r="G6" s="15">
        <f t="shared" si="1"/>
        <v>19</v>
      </c>
    </row>
    <row r="7" spans="1:7" ht="15" customHeight="1">
      <c r="A7" s="12" t="s">
        <v>12</v>
      </c>
      <c r="B7" s="13">
        <v>20</v>
      </c>
      <c r="C7" s="13"/>
      <c r="D7" s="13"/>
      <c r="E7" s="13"/>
      <c r="F7" s="14" t="e">
        <f t="shared" si="0"/>
        <v>#DIV/0!</v>
      </c>
      <c r="G7" s="15">
        <f t="shared" si="1"/>
        <v>-1</v>
      </c>
    </row>
    <row r="8" spans="1:7" ht="15" customHeight="1">
      <c r="A8" s="12" t="s">
        <v>13</v>
      </c>
      <c r="B8" s="13"/>
      <c r="C8" s="13"/>
      <c r="D8" s="13"/>
      <c r="E8" s="13">
        <v>5</v>
      </c>
      <c r="F8" s="14" t="e">
        <f t="shared" si="0"/>
        <v>#DIV/0!</v>
      </c>
      <c r="G8" s="15" t="e">
        <f t="shared" si="1"/>
        <v>#DIV/0!</v>
      </c>
    </row>
    <row r="9" spans="1:7" ht="15" customHeight="1">
      <c r="A9" s="12" t="s">
        <v>14</v>
      </c>
      <c r="B9" s="13">
        <v>-2</v>
      </c>
      <c r="C9" s="13"/>
      <c r="D9" s="13"/>
      <c r="E9" s="13"/>
      <c r="F9" s="14" t="e">
        <f t="shared" si="0"/>
        <v>#DIV/0!</v>
      </c>
      <c r="G9" s="15">
        <f t="shared" si="1"/>
        <v>-1</v>
      </c>
    </row>
    <row r="10" spans="1:7" ht="15" customHeight="1">
      <c r="A10" s="12" t="s">
        <v>15</v>
      </c>
      <c r="B10" s="13"/>
      <c r="C10" s="13"/>
      <c r="D10" s="13"/>
      <c r="E10" s="13"/>
      <c r="F10" s="14" t="e">
        <f t="shared" si="0"/>
        <v>#DIV/0!</v>
      </c>
      <c r="G10" s="15" t="e">
        <f t="shared" si="1"/>
        <v>#DIV/0!</v>
      </c>
    </row>
    <row r="11" spans="1:7" ht="15" customHeight="1">
      <c r="A11" s="12" t="s">
        <v>16</v>
      </c>
      <c r="B11" s="13">
        <v>-2</v>
      </c>
      <c r="C11" s="13"/>
      <c r="D11" s="13"/>
      <c r="E11" s="13"/>
      <c r="F11" s="14" t="e">
        <f t="shared" si="0"/>
        <v>#DIV/0!</v>
      </c>
      <c r="G11" s="15">
        <f t="shared" si="1"/>
        <v>-1</v>
      </c>
    </row>
    <row r="12" spans="1:7" ht="15" customHeight="1">
      <c r="A12" s="12" t="s">
        <v>17</v>
      </c>
      <c r="B12" s="13">
        <v>1078</v>
      </c>
      <c r="C12" s="13"/>
      <c r="D12" s="13">
        <v>995</v>
      </c>
      <c r="E12" s="13">
        <v>1332</v>
      </c>
      <c r="F12" s="14" t="e">
        <f t="shared" si="0"/>
        <v>#DIV/0!</v>
      </c>
      <c r="G12" s="15">
        <f t="shared" si="1"/>
        <v>0.23562152133580705</v>
      </c>
    </row>
    <row r="13" spans="1:7" ht="15" customHeight="1">
      <c r="A13" s="12" t="s">
        <v>18</v>
      </c>
      <c r="B13" s="13">
        <v>1078</v>
      </c>
      <c r="C13" s="13"/>
      <c r="D13" s="13">
        <v>995</v>
      </c>
      <c r="E13" s="13">
        <v>1332</v>
      </c>
      <c r="F13" s="14" t="e">
        <f t="shared" si="0"/>
        <v>#DIV/0!</v>
      </c>
      <c r="G13" s="15">
        <f t="shared" si="1"/>
        <v>0.23562152133580705</v>
      </c>
    </row>
    <row r="14" spans="1:7" ht="15" customHeight="1">
      <c r="A14" s="12" t="s">
        <v>19</v>
      </c>
      <c r="B14" s="13">
        <v>674</v>
      </c>
      <c r="C14" s="13"/>
      <c r="D14" s="13">
        <v>662.13</v>
      </c>
      <c r="E14" s="13">
        <v>662</v>
      </c>
      <c r="F14" s="14" t="e">
        <f t="shared" si="0"/>
        <v>#DIV/0!</v>
      </c>
      <c r="G14" s="15">
        <f t="shared" si="1"/>
        <v>-0.017804154302670572</v>
      </c>
    </row>
    <row r="15" spans="1:7" ht="15" customHeight="1">
      <c r="A15" s="12" t="s">
        <v>20</v>
      </c>
      <c r="B15" s="13">
        <v>404</v>
      </c>
      <c r="C15" s="13"/>
      <c r="D15" s="13">
        <v>332.87</v>
      </c>
      <c r="E15" s="13">
        <v>670</v>
      </c>
      <c r="F15" s="14" t="e">
        <f t="shared" si="0"/>
        <v>#DIV/0!</v>
      </c>
      <c r="G15" s="15">
        <f t="shared" si="1"/>
        <v>0.6584158415841583</v>
      </c>
    </row>
    <row r="16" spans="1:7" ht="15" customHeight="1">
      <c r="A16" s="12" t="s">
        <v>21</v>
      </c>
      <c r="B16" s="13"/>
      <c r="C16" s="13"/>
      <c r="D16" s="13"/>
      <c r="E16" s="13"/>
      <c r="F16" s="14" t="e">
        <f t="shared" si="0"/>
        <v>#DIV/0!</v>
      </c>
      <c r="G16" s="15" t="e">
        <f t="shared" si="1"/>
        <v>#DIV/0!</v>
      </c>
    </row>
    <row r="17" spans="1:7" ht="15" customHeight="1">
      <c r="A17" s="12" t="s">
        <v>22</v>
      </c>
      <c r="B17" s="13"/>
      <c r="C17" s="13"/>
      <c r="D17" s="13"/>
      <c r="E17" s="13"/>
      <c r="F17" s="14" t="e">
        <f t="shared" si="0"/>
        <v>#DIV/0!</v>
      </c>
      <c r="G17" s="15" t="e">
        <f t="shared" si="1"/>
        <v>#DIV/0!</v>
      </c>
    </row>
    <row r="18" spans="1:7" ht="15" customHeight="1">
      <c r="A18" s="16" t="s">
        <v>23</v>
      </c>
      <c r="B18" s="13"/>
      <c r="C18" s="13"/>
      <c r="D18" s="13"/>
      <c r="E18" s="13"/>
      <c r="F18" s="14" t="e">
        <f t="shared" si="0"/>
        <v>#DIV/0!</v>
      </c>
      <c r="G18" s="15" t="e">
        <f t="shared" si="1"/>
        <v>#DIV/0!</v>
      </c>
    </row>
    <row r="19" spans="1:7" ht="15" customHeight="1">
      <c r="A19" s="12" t="s">
        <v>24</v>
      </c>
      <c r="B19" s="13"/>
      <c r="C19" s="13"/>
      <c r="D19" s="13"/>
      <c r="E19" s="13"/>
      <c r="F19" s="14" t="e">
        <f t="shared" si="0"/>
        <v>#DIV/0!</v>
      </c>
      <c r="G19" s="15" t="e">
        <f t="shared" si="1"/>
        <v>#DIV/0!</v>
      </c>
    </row>
    <row r="20" spans="1:7" ht="15" customHeight="1">
      <c r="A20" s="12" t="s">
        <v>25</v>
      </c>
      <c r="B20" s="13"/>
      <c r="C20" s="13"/>
      <c r="D20" s="13"/>
      <c r="E20" s="13"/>
      <c r="F20" s="14" t="e">
        <f t="shared" si="0"/>
        <v>#DIV/0!</v>
      </c>
      <c r="G20" s="15" t="e">
        <f t="shared" si="1"/>
        <v>#DIV/0!</v>
      </c>
    </row>
    <row r="21" spans="1:8" ht="15" customHeight="1">
      <c r="A21" s="12" t="s">
        <v>26</v>
      </c>
      <c r="B21" s="13"/>
      <c r="C21" s="13"/>
      <c r="D21" s="13"/>
      <c r="E21" s="13"/>
      <c r="F21" s="14" t="e">
        <f t="shared" si="0"/>
        <v>#DIV/0!</v>
      </c>
      <c r="G21" s="15" t="e">
        <f t="shared" si="1"/>
        <v>#DIV/0!</v>
      </c>
      <c r="H21" t="s">
        <v>27</v>
      </c>
    </row>
    <row r="22" spans="1:7" ht="15" customHeight="1">
      <c r="A22" s="12" t="s">
        <v>28</v>
      </c>
      <c r="B22" s="13">
        <f>SUM(B23,B36,B38,B40,B41,B44,B47,B50)</f>
        <v>70654</v>
      </c>
      <c r="C22" s="13">
        <v>59870</v>
      </c>
      <c r="D22" s="13">
        <v>61736</v>
      </c>
      <c r="E22" s="13">
        <v>58263</v>
      </c>
      <c r="F22" s="14">
        <f aca="true" t="shared" si="2" ref="F22:F47">E22/C22</f>
        <v>0.973158510105228</v>
      </c>
      <c r="G22" s="15">
        <f aca="true" t="shared" si="3" ref="G22:G47">E22/B22-1</f>
        <v>-0.17537577490304868</v>
      </c>
    </row>
    <row r="23" spans="1:7" ht="15" customHeight="1">
      <c r="A23" s="12" t="s">
        <v>29</v>
      </c>
      <c r="B23" s="13">
        <v>20939</v>
      </c>
      <c r="C23" s="13">
        <v>58320</v>
      </c>
      <c r="D23" s="13">
        <v>60192.240000000005</v>
      </c>
      <c r="E23" s="13">
        <v>56719</v>
      </c>
      <c r="F23" s="14">
        <f t="shared" si="2"/>
        <v>0.972548010973937</v>
      </c>
      <c r="G23" s="15">
        <f t="shared" si="3"/>
        <v>1.7087731028224842</v>
      </c>
    </row>
    <row r="24" spans="1:7" ht="15" customHeight="1">
      <c r="A24" s="16" t="s">
        <v>30</v>
      </c>
      <c r="B24" s="13">
        <v>3640</v>
      </c>
      <c r="C24" s="13">
        <v>9000</v>
      </c>
      <c r="D24" s="13">
        <v>5642.69</v>
      </c>
      <c r="E24" s="13">
        <v>5643</v>
      </c>
      <c r="F24" s="14">
        <f t="shared" si="2"/>
        <v>0.627</v>
      </c>
      <c r="G24" s="15">
        <f t="shared" si="3"/>
        <v>0.5502747252747253</v>
      </c>
    </row>
    <row r="25" spans="1:7" ht="15" customHeight="1">
      <c r="A25" s="16" t="s">
        <v>31</v>
      </c>
      <c r="B25" s="13">
        <v>5866</v>
      </c>
      <c r="C25" s="13">
        <v>7000</v>
      </c>
      <c r="D25" s="13">
        <v>7911.44</v>
      </c>
      <c r="E25" s="13">
        <v>7911</v>
      </c>
      <c r="F25" s="14">
        <f t="shared" si="2"/>
        <v>1.1301428571428571</v>
      </c>
      <c r="G25" s="15">
        <f t="shared" si="3"/>
        <v>0.34861916126832604</v>
      </c>
    </row>
    <row r="26" spans="1:7" ht="15" customHeight="1">
      <c r="A26" s="16" t="s">
        <v>32</v>
      </c>
      <c r="B26" s="13">
        <v>1795</v>
      </c>
      <c r="C26" s="13">
        <v>17000</v>
      </c>
      <c r="D26" s="13">
        <v>13652.22</v>
      </c>
      <c r="E26" s="13">
        <v>13652</v>
      </c>
      <c r="F26" s="14">
        <f t="shared" si="2"/>
        <v>0.8030588235294117</v>
      </c>
      <c r="G26" s="15">
        <f t="shared" si="3"/>
        <v>6.605571030640668</v>
      </c>
    </row>
    <row r="27" spans="1:7" ht="15" customHeight="1">
      <c r="A27" s="16" t="s">
        <v>33</v>
      </c>
      <c r="B27" s="13">
        <v>4331</v>
      </c>
      <c r="C27" s="13">
        <v>3200</v>
      </c>
      <c r="D27" s="13">
        <v>6377.06</v>
      </c>
      <c r="E27" s="13">
        <v>6377</v>
      </c>
      <c r="F27" s="14">
        <f t="shared" si="2"/>
        <v>1.9928125</v>
      </c>
      <c r="G27" s="15">
        <f t="shared" si="3"/>
        <v>0.4724082198106674</v>
      </c>
    </row>
    <row r="28" spans="1:7" ht="15" customHeight="1">
      <c r="A28" s="16" t="s">
        <v>34</v>
      </c>
      <c r="B28" s="13"/>
      <c r="C28" s="13">
        <v>1300</v>
      </c>
      <c r="D28" s="13">
        <v>1597.58</v>
      </c>
      <c r="E28" s="13">
        <v>1598</v>
      </c>
      <c r="F28" s="14">
        <f t="shared" si="2"/>
        <v>1.2292307692307691</v>
      </c>
      <c r="G28" s="15" t="e">
        <f t="shared" si="3"/>
        <v>#DIV/0!</v>
      </c>
    </row>
    <row r="29" spans="1:7" ht="15" customHeight="1">
      <c r="A29" s="16" t="s">
        <v>35</v>
      </c>
      <c r="B29" s="13">
        <v>1619</v>
      </c>
      <c r="C29" s="13"/>
      <c r="D29" s="13">
        <v>1741.28</v>
      </c>
      <c r="E29" s="13">
        <v>1741</v>
      </c>
      <c r="F29" s="14" t="e">
        <f t="shared" si="2"/>
        <v>#DIV/0!</v>
      </c>
      <c r="G29" s="15">
        <f t="shared" si="3"/>
        <v>0.07535515750463251</v>
      </c>
    </row>
    <row r="30" spans="1:7" ht="15" customHeight="1">
      <c r="A30" s="16" t="s">
        <v>36</v>
      </c>
      <c r="B30" s="13">
        <v>842</v>
      </c>
      <c r="C30" s="13">
        <v>2500</v>
      </c>
      <c r="D30" s="13">
        <v>1889.57</v>
      </c>
      <c r="E30" s="13">
        <v>1890</v>
      </c>
      <c r="F30" s="14">
        <f t="shared" si="2"/>
        <v>0.756</v>
      </c>
      <c r="G30" s="15">
        <f t="shared" si="3"/>
        <v>1.2446555819477436</v>
      </c>
    </row>
    <row r="31" spans="1:7" ht="15" customHeight="1">
      <c r="A31" s="16" t="s">
        <v>37</v>
      </c>
      <c r="B31" s="13">
        <v>6</v>
      </c>
      <c r="C31" s="13"/>
      <c r="D31" s="13">
        <v>7.06</v>
      </c>
      <c r="E31" s="13">
        <v>7</v>
      </c>
      <c r="F31" s="14" t="e">
        <f t="shared" si="2"/>
        <v>#DIV/0!</v>
      </c>
      <c r="G31" s="15">
        <f t="shared" si="3"/>
        <v>0.16666666666666674</v>
      </c>
    </row>
    <row r="32" spans="1:7" ht="15" customHeight="1">
      <c r="A32" s="16" t="s">
        <v>38</v>
      </c>
      <c r="B32" s="13"/>
      <c r="C32" s="13">
        <v>11000</v>
      </c>
      <c r="D32" s="13">
        <v>9622.39</v>
      </c>
      <c r="E32" s="13">
        <v>9622</v>
      </c>
      <c r="F32" s="14">
        <f t="shared" si="2"/>
        <v>0.8747272727272727</v>
      </c>
      <c r="G32" s="15" t="e">
        <f t="shared" si="3"/>
        <v>#DIV/0!</v>
      </c>
    </row>
    <row r="33" spans="1:7" ht="15" customHeight="1">
      <c r="A33" s="16" t="s">
        <v>39</v>
      </c>
      <c r="B33" s="13"/>
      <c r="C33" s="13"/>
      <c r="D33" s="13">
        <v>1778.98</v>
      </c>
      <c r="E33" s="13">
        <v>1779</v>
      </c>
      <c r="F33" s="14" t="e">
        <f t="shared" si="2"/>
        <v>#DIV/0!</v>
      </c>
      <c r="G33" s="15" t="e">
        <f t="shared" si="3"/>
        <v>#DIV/0!</v>
      </c>
    </row>
    <row r="34" spans="1:7" ht="15" customHeight="1">
      <c r="A34" s="16" t="s">
        <v>40</v>
      </c>
      <c r="B34" s="13"/>
      <c r="C34" s="13">
        <v>2100</v>
      </c>
      <c r="D34" s="13">
        <v>791.37</v>
      </c>
      <c r="E34" s="13">
        <v>791</v>
      </c>
      <c r="F34" s="14">
        <f t="shared" si="2"/>
        <v>0.37666666666666665</v>
      </c>
      <c r="G34" s="15" t="e">
        <f t="shared" si="3"/>
        <v>#DIV/0!</v>
      </c>
    </row>
    <row r="35" spans="1:7" ht="15" customHeight="1">
      <c r="A35" s="16" t="s">
        <v>41</v>
      </c>
      <c r="B35" s="13">
        <v>2840</v>
      </c>
      <c r="C35" s="13">
        <v>4208</v>
      </c>
      <c r="D35" s="13">
        <v>9180.59</v>
      </c>
      <c r="E35" s="13">
        <v>5708</v>
      </c>
      <c r="F35" s="14">
        <f t="shared" si="2"/>
        <v>1.3564638783269962</v>
      </c>
      <c r="G35" s="15">
        <f t="shared" si="3"/>
        <v>1.0098591549295777</v>
      </c>
    </row>
    <row r="36" spans="1:7" ht="15" customHeight="1">
      <c r="A36" s="12" t="s">
        <v>42</v>
      </c>
      <c r="B36" s="13"/>
      <c r="C36" s="13"/>
      <c r="D36" s="13"/>
      <c r="E36" s="13"/>
      <c r="F36" s="14" t="e">
        <f t="shared" si="2"/>
        <v>#DIV/0!</v>
      </c>
      <c r="G36" s="15" t="e">
        <f t="shared" si="3"/>
        <v>#DIV/0!</v>
      </c>
    </row>
    <row r="37" spans="1:7" ht="15" customHeight="1">
      <c r="A37" s="16" t="s">
        <v>43</v>
      </c>
      <c r="B37" s="13"/>
      <c r="C37" s="13"/>
      <c r="D37" s="13"/>
      <c r="E37" s="13"/>
      <c r="F37" s="14" t="e">
        <f t="shared" si="2"/>
        <v>#DIV/0!</v>
      </c>
      <c r="G37" s="15" t="e">
        <f t="shared" si="3"/>
        <v>#DIV/0!</v>
      </c>
    </row>
    <row r="38" spans="1:7" ht="15" customHeight="1">
      <c r="A38" s="12" t="s">
        <v>44</v>
      </c>
      <c r="B38" s="13"/>
      <c r="C38" s="13"/>
      <c r="D38" s="13"/>
      <c r="E38" s="13"/>
      <c r="F38" s="14" t="e">
        <f t="shared" si="2"/>
        <v>#DIV/0!</v>
      </c>
      <c r="G38" s="15" t="e">
        <f t="shared" si="3"/>
        <v>#DIV/0!</v>
      </c>
    </row>
    <row r="39" spans="1:7" ht="15" customHeight="1">
      <c r="A39" s="16" t="s">
        <v>30</v>
      </c>
      <c r="B39" s="13"/>
      <c r="C39" s="13"/>
      <c r="D39" s="13"/>
      <c r="E39" s="13"/>
      <c r="F39" s="14" t="e">
        <f t="shared" si="2"/>
        <v>#DIV/0!</v>
      </c>
      <c r="G39" s="15" t="e">
        <f t="shared" si="3"/>
        <v>#DIV/0!</v>
      </c>
    </row>
    <row r="40" spans="1:7" ht="15" customHeight="1">
      <c r="A40" s="12" t="s">
        <v>45</v>
      </c>
      <c r="B40" s="13"/>
      <c r="C40" s="13"/>
      <c r="D40" s="13"/>
      <c r="E40" s="13"/>
      <c r="F40" s="14" t="e">
        <f t="shared" si="2"/>
        <v>#DIV/0!</v>
      </c>
      <c r="G40" s="15" t="e">
        <f t="shared" si="3"/>
        <v>#DIV/0!</v>
      </c>
    </row>
    <row r="41" spans="1:7" ht="15" customHeight="1">
      <c r="A41" s="12" t="s">
        <v>46</v>
      </c>
      <c r="B41" s="13">
        <v>798</v>
      </c>
      <c r="C41" s="13">
        <v>550</v>
      </c>
      <c r="D41" s="13">
        <v>423.09</v>
      </c>
      <c r="E41" s="13">
        <v>423</v>
      </c>
      <c r="F41" s="14">
        <f t="shared" si="2"/>
        <v>0.769090909090909</v>
      </c>
      <c r="G41" s="15">
        <f t="shared" si="3"/>
        <v>-0.4699248120300752</v>
      </c>
    </row>
    <row r="42" spans="1:7" ht="15" customHeight="1">
      <c r="A42" s="16" t="s">
        <v>47</v>
      </c>
      <c r="B42" s="13"/>
      <c r="C42" s="13"/>
      <c r="D42" s="13"/>
      <c r="E42" s="13"/>
      <c r="F42" s="14" t="e">
        <f t="shared" si="2"/>
        <v>#DIV/0!</v>
      </c>
      <c r="G42" s="15" t="e">
        <f t="shared" si="3"/>
        <v>#DIV/0!</v>
      </c>
    </row>
    <row r="43" spans="1:7" ht="15" customHeight="1">
      <c r="A43" s="16" t="s">
        <v>48</v>
      </c>
      <c r="B43" s="13">
        <v>798</v>
      </c>
      <c r="C43" s="13">
        <v>550</v>
      </c>
      <c r="D43" s="13">
        <v>423.09</v>
      </c>
      <c r="E43" s="13">
        <v>423</v>
      </c>
      <c r="F43" s="14">
        <f t="shared" si="2"/>
        <v>0.769090909090909</v>
      </c>
      <c r="G43" s="15">
        <f t="shared" si="3"/>
        <v>-0.4699248120300752</v>
      </c>
    </row>
    <row r="44" spans="1:7" ht="15" customHeight="1">
      <c r="A44" s="12" t="s">
        <v>49</v>
      </c>
      <c r="B44" s="13">
        <v>917</v>
      </c>
      <c r="C44" s="13">
        <v>1000</v>
      </c>
      <c r="D44" s="13">
        <v>1120.67</v>
      </c>
      <c r="E44" s="13">
        <v>1121</v>
      </c>
      <c r="F44" s="14">
        <f t="shared" si="2"/>
        <v>1.121</v>
      </c>
      <c r="G44" s="15">
        <f t="shared" si="3"/>
        <v>0.22246455834242096</v>
      </c>
    </row>
    <row r="45" spans="1:7" ht="15" customHeight="1">
      <c r="A45" s="16" t="s">
        <v>50</v>
      </c>
      <c r="B45" s="13">
        <v>917</v>
      </c>
      <c r="C45" s="13">
        <v>1000</v>
      </c>
      <c r="D45" s="13">
        <v>1120.67</v>
      </c>
      <c r="E45" s="13">
        <v>1121</v>
      </c>
      <c r="F45" s="14">
        <f t="shared" si="2"/>
        <v>1.121</v>
      </c>
      <c r="G45" s="15">
        <f t="shared" si="3"/>
        <v>0.22246455834242096</v>
      </c>
    </row>
    <row r="46" spans="1:7" ht="15" customHeight="1">
      <c r="A46" s="16" t="s">
        <v>51</v>
      </c>
      <c r="B46" s="13"/>
      <c r="C46" s="13"/>
      <c r="D46" s="13"/>
      <c r="E46" s="13"/>
      <c r="F46" s="14" t="e">
        <f t="shared" si="2"/>
        <v>#DIV/0!</v>
      </c>
      <c r="G46" s="15" t="e">
        <f t="shared" si="3"/>
        <v>#DIV/0!</v>
      </c>
    </row>
    <row r="47" spans="1:7" ht="15" customHeight="1">
      <c r="A47" s="12" t="s">
        <v>52</v>
      </c>
      <c r="B47" s="13">
        <v>48000</v>
      </c>
      <c r="C47" s="13"/>
      <c r="D47" s="13"/>
      <c r="E47" s="13"/>
      <c r="F47" s="14" t="e">
        <f t="shared" si="2"/>
        <v>#DIV/0!</v>
      </c>
      <c r="G47" s="15">
        <f t="shared" si="3"/>
        <v>-1</v>
      </c>
    </row>
    <row r="48" spans="1:7" ht="15" customHeight="1">
      <c r="A48" s="16" t="s">
        <v>53</v>
      </c>
      <c r="B48" s="13"/>
      <c r="C48" s="13"/>
      <c r="D48" s="13"/>
      <c r="E48" s="13"/>
      <c r="F48" s="14" t="e">
        <f aca="true" t="shared" si="4" ref="F48:F75">E48/C48</f>
        <v>#DIV/0!</v>
      </c>
      <c r="G48" s="15" t="e">
        <f aca="true" t="shared" si="5" ref="G48:G75">E48/B48-1</f>
        <v>#DIV/0!</v>
      </c>
    </row>
    <row r="49" spans="1:7" ht="15" customHeight="1">
      <c r="A49" s="16" t="s">
        <v>54</v>
      </c>
      <c r="B49" s="13">
        <v>48000</v>
      </c>
      <c r="C49" s="13"/>
      <c r="D49" s="13"/>
      <c r="E49" s="13"/>
      <c r="F49" s="14" t="e">
        <f t="shared" si="4"/>
        <v>#DIV/0!</v>
      </c>
      <c r="G49" s="15">
        <f t="shared" si="5"/>
        <v>-1</v>
      </c>
    </row>
    <row r="50" spans="1:7" ht="15" customHeight="1">
      <c r="A50" s="12" t="s">
        <v>55</v>
      </c>
      <c r="B50" s="13"/>
      <c r="C50" s="13"/>
      <c r="D50" s="13"/>
      <c r="E50" s="13"/>
      <c r="F50" s="14" t="e">
        <f t="shared" si="4"/>
        <v>#DIV/0!</v>
      </c>
      <c r="G50" s="15" t="e">
        <f t="shared" si="5"/>
        <v>#DIV/0!</v>
      </c>
    </row>
    <row r="51" spans="1:7" ht="15" customHeight="1">
      <c r="A51" s="12" t="s">
        <v>56</v>
      </c>
      <c r="B51" s="13"/>
      <c r="C51" s="13"/>
      <c r="D51" s="13"/>
      <c r="E51" s="13"/>
      <c r="F51" s="14" t="e">
        <f t="shared" si="4"/>
        <v>#DIV/0!</v>
      </c>
      <c r="G51" s="15" t="e">
        <f t="shared" si="5"/>
        <v>#DIV/0!</v>
      </c>
    </row>
    <row r="52" spans="1:7" ht="15" customHeight="1">
      <c r="A52" s="12" t="s">
        <v>57</v>
      </c>
      <c r="B52" s="13">
        <v>660</v>
      </c>
      <c r="C52" s="13"/>
      <c r="D52" s="13">
        <v>633</v>
      </c>
      <c r="E52" s="13">
        <v>667</v>
      </c>
      <c r="F52" s="14" t="e">
        <f t="shared" si="4"/>
        <v>#DIV/0!</v>
      </c>
      <c r="G52" s="15">
        <f t="shared" si="5"/>
        <v>0.010606060606060508</v>
      </c>
    </row>
    <row r="53" spans="1:7" ht="15" customHeight="1">
      <c r="A53" s="12" t="s">
        <v>58</v>
      </c>
      <c r="B53" s="13"/>
      <c r="C53" s="13"/>
      <c r="D53" s="13"/>
      <c r="E53" s="13"/>
      <c r="F53" s="14" t="e">
        <f t="shared" si="4"/>
        <v>#DIV/0!</v>
      </c>
      <c r="G53" s="15" t="e">
        <f t="shared" si="5"/>
        <v>#DIV/0!</v>
      </c>
    </row>
    <row r="54" spans="1:7" ht="15" customHeight="1">
      <c r="A54" s="16" t="s">
        <v>59</v>
      </c>
      <c r="B54" s="13"/>
      <c r="C54" s="13"/>
      <c r="D54" s="13"/>
      <c r="E54" s="13"/>
      <c r="F54" s="14" t="e">
        <f t="shared" si="4"/>
        <v>#DIV/0!</v>
      </c>
      <c r="G54" s="15" t="e">
        <f t="shared" si="5"/>
        <v>#DIV/0!</v>
      </c>
    </row>
    <row r="55" spans="1:7" ht="15" customHeight="1">
      <c r="A55" s="16" t="s">
        <v>60</v>
      </c>
      <c r="B55" s="13"/>
      <c r="C55" s="13"/>
      <c r="D55" s="13"/>
      <c r="E55" s="13"/>
      <c r="F55" s="14" t="e">
        <f t="shared" si="4"/>
        <v>#DIV/0!</v>
      </c>
      <c r="G55" s="15" t="e">
        <f t="shared" si="5"/>
        <v>#DIV/0!</v>
      </c>
    </row>
    <row r="56" spans="1:7" ht="15" customHeight="1">
      <c r="A56" s="12" t="s">
        <v>61</v>
      </c>
      <c r="B56" s="13">
        <v>660</v>
      </c>
      <c r="C56" s="13"/>
      <c r="D56" s="13">
        <v>633</v>
      </c>
      <c r="E56" s="13">
        <v>667</v>
      </c>
      <c r="F56" s="14" t="e">
        <f t="shared" si="4"/>
        <v>#DIV/0!</v>
      </c>
      <c r="G56" s="15">
        <f t="shared" si="5"/>
        <v>0.010606060606060508</v>
      </c>
    </row>
    <row r="57" spans="1:7" ht="15" customHeight="1">
      <c r="A57" s="16" t="s">
        <v>62</v>
      </c>
      <c r="B57" s="13">
        <v>660</v>
      </c>
      <c r="C57" s="13"/>
      <c r="D57" s="13">
        <v>633</v>
      </c>
      <c r="E57" s="13">
        <v>667</v>
      </c>
      <c r="F57" s="14" t="e">
        <f t="shared" si="4"/>
        <v>#DIV/0!</v>
      </c>
      <c r="G57" s="15">
        <f t="shared" si="5"/>
        <v>0.010606060606060508</v>
      </c>
    </row>
    <row r="58" spans="1:7" ht="15" customHeight="1">
      <c r="A58" s="12" t="s">
        <v>63</v>
      </c>
      <c r="B58" s="13"/>
      <c r="C58" s="13"/>
      <c r="D58" s="13"/>
      <c r="E58" s="13"/>
      <c r="F58" s="14" t="e">
        <f t="shared" si="4"/>
        <v>#DIV/0!</v>
      </c>
      <c r="G58" s="15" t="e">
        <f t="shared" si="5"/>
        <v>#DIV/0!</v>
      </c>
    </row>
    <row r="59" spans="1:7" ht="15" customHeight="1" hidden="1">
      <c r="A59" s="12" t="s">
        <v>64</v>
      </c>
      <c r="B59" s="13"/>
      <c r="C59" s="13"/>
      <c r="D59" s="13"/>
      <c r="E59" s="13"/>
      <c r="F59" s="14" t="e">
        <f t="shared" si="4"/>
        <v>#DIV/0!</v>
      </c>
      <c r="G59" s="15" t="e">
        <f t="shared" si="5"/>
        <v>#DIV/0!</v>
      </c>
    </row>
    <row r="60" spans="1:7" ht="15" customHeight="1" hidden="1">
      <c r="A60" s="16" t="s">
        <v>65</v>
      </c>
      <c r="B60" s="13"/>
      <c r="C60" s="13"/>
      <c r="D60" s="13"/>
      <c r="E60" s="13"/>
      <c r="F60" s="14" t="e">
        <f t="shared" si="4"/>
        <v>#DIV/0!</v>
      </c>
      <c r="G60" s="15" t="e">
        <f t="shared" si="5"/>
        <v>#DIV/0!</v>
      </c>
    </row>
    <row r="61" spans="1:7" ht="15" customHeight="1">
      <c r="A61" s="12" t="s">
        <v>66</v>
      </c>
      <c r="B61" s="13"/>
      <c r="C61" s="13"/>
      <c r="D61" s="13"/>
      <c r="E61" s="13"/>
      <c r="F61" s="14" t="e">
        <f t="shared" si="4"/>
        <v>#DIV/0!</v>
      </c>
      <c r="G61" s="15" t="e">
        <f t="shared" si="5"/>
        <v>#DIV/0!</v>
      </c>
    </row>
    <row r="62" spans="1:7" ht="15" customHeight="1">
      <c r="A62" s="16" t="s">
        <v>67</v>
      </c>
      <c r="B62" s="13"/>
      <c r="C62" s="13"/>
      <c r="D62" s="13"/>
      <c r="E62" s="13"/>
      <c r="F62" s="14" t="e">
        <f t="shared" si="4"/>
        <v>#DIV/0!</v>
      </c>
      <c r="G62" s="15" t="e">
        <f t="shared" si="5"/>
        <v>#DIV/0!</v>
      </c>
    </row>
    <row r="63" spans="1:7" ht="15" customHeight="1">
      <c r="A63" s="12" t="s">
        <v>68</v>
      </c>
      <c r="B63" s="13">
        <v>22975</v>
      </c>
      <c r="C63" s="13">
        <v>18820</v>
      </c>
      <c r="D63" s="13">
        <v>77042</v>
      </c>
      <c r="E63" s="13">
        <v>85119</v>
      </c>
      <c r="F63" s="14">
        <f t="shared" si="4"/>
        <v>4.5227948990435705</v>
      </c>
      <c r="G63" s="15">
        <f t="shared" si="5"/>
        <v>2.704853101196953</v>
      </c>
    </row>
    <row r="64" spans="1:7" ht="15" customHeight="1">
      <c r="A64" s="17" t="s">
        <v>69</v>
      </c>
      <c r="B64" s="13">
        <v>22745</v>
      </c>
      <c r="C64" s="13">
        <v>18600</v>
      </c>
      <c r="D64" s="13">
        <v>76381.27</v>
      </c>
      <c r="E64" s="13">
        <v>84458</v>
      </c>
      <c r="F64" s="14">
        <f t="shared" si="4"/>
        <v>4.540752688172043</v>
      </c>
      <c r="G64" s="15">
        <f t="shared" si="5"/>
        <v>2.713255660584744</v>
      </c>
    </row>
    <row r="65" spans="1:7" ht="15" customHeight="1">
      <c r="A65" s="16" t="s">
        <v>70</v>
      </c>
      <c r="B65" s="13">
        <v>22745</v>
      </c>
      <c r="C65" s="13">
        <v>18600</v>
      </c>
      <c r="D65" s="13">
        <v>76381.27</v>
      </c>
      <c r="E65" s="13">
        <v>84458</v>
      </c>
      <c r="F65" s="14">
        <f t="shared" si="4"/>
        <v>4.540752688172043</v>
      </c>
      <c r="G65" s="15">
        <f t="shared" si="5"/>
        <v>2.713255660584744</v>
      </c>
    </row>
    <row r="66" spans="1:7" ht="15" customHeight="1">
      <c r="A66" s="17" t="s">
        <v>71</v>
      </c>
      <c r="B66" s="13">
        <v>230</v>
      </c>
      <c r="C66" s="13">
        <v>220</v>
      </c>
      <c r="D66" s="13">
        <v>660.73</v>
      </c>
      <c r="E66" s="13">
        <v>661</v>
      </c>
      <c r="F66" s="14">
        <f t="shared" si="4"/>
        <v>3.0045454545454544</v>
      </c>
      <c r="G66" s="15">
        <f t="shared" si="5"/>
        <v>1.873913043478261</v>
      </c>
    </row>
    <row r="67" spans="1:7" ht="15" customHeight="1">
      <c r="A67" s="16" t="s">
        <v>72</v>
      </c>
      <c r="B67" s="13">
        <v>124</v>
      </c>
      <c r="C67" s="13">
        <v>120</v>
      </c>
      <c r="D67" s="13">
        <v>445.69</v>
      </c>
      <c r="E67" s="13">
        <v>446</v>
      </c>
      <c r="F67" s="14">
        <f t="shared" si="4"/>
        <v>3.716666666666667</v>
      </c>
      <c r="G67" s="15">
        <f t="shared" si="5"/>
        <v>2.596774193548387</v>
      </c>
    </row>
    <row r="68" spans="1:7" ht="15" customHeight="1">
      <c r="A68" s="16" t="s">
        <v>73</v>
      </c>
      <c r="B68" s="13"/>
      <c r="C68" s="13"/>
      <c r="D68" s="13">
        <v>2.4</v>
      </c>
      <c r="E68" s="13">
        <v>2</v>
      </c>
      <c r="F68" s="14" t="e">
        <f t="shared" si="4"/>
        <v>#DIV/0!</v>
      </c>
      <c r="G68" s="15" t="e">
        <f t="shared" si="5"/>
        <v>#DIV/0!</v>
      </c>
    </row>
    <row r="69" spans="1:7" ht="15" customHeight="1">
      <c r="A69" s="16" t="s">
        <v>74</v>
      </c>
      <c r="B69" s="13">
        <v>9</v>
      </c>
      <c r="C69" s="13">
        <v>100</v>
      </c>
      <c r="D69" s="13">
        <v>0.01</v>
      </c>
      <c r="E69" s="13"/>
      <c r="F69" s="14">
        <f t="shared" si="4"/>
        <v>0</v>
      </c>
      <c r="G69" s="15">
        <f t="shared" si="5"/>
        <v>-1</v>
      </c>
    </row>
    <row r="70" spans="1:7" ht="15" customHeight="1">
      <c r="A70" s="16" t="s">
        <v>75</v>
      </c>
      <c r="B70" s="13"/>
      <c r="C70" s="13"/>
      <c r="D70" s="13"/>
      <c r="E70" s="13"/>
      <c r="F70" s="14" t="e">
        <f t="shared" si="4"/>
        <v>#DIV/0!</v>
      </c>
      <c r="G70" s="15" t="e">
        <f t="shared" si="5"/>
        <v>#DIV/0!</v>
      </c>
    </row>
    <row r="71" spans="1:7" ht="15" customHeight="1">
      <c r="A71" s="16" t="s">
        <v>76</v>
      </c>
      <c r="B71" s="13">
        <v>64</v>
      </c>
      <c r="C71" s="13"/>
      <c r="D71" s="13">
        <v>180.98</v>
      </c>
      <c r="E71" s="13">
        <v>181</v>
      </c>
      <c r="F71" s="14" t="e">
        <f t="shared" si="4"/>
        <v>#DIV/0!</v>
      </c>
      <c r="G71" s="15">
        <f t="shared" si="5"/>
        <v>1.828125</v>
      </c>
    </row>
    <row r="72" spans="1:7" ht="15" customHeight="1">
      <c r="A72" s="16" t="s">
        <v>77</v>
      </c>
      <c r="B72" s="13"/>
      <c r="C72" s="13"/>
      <c r="D72" s="13"/>
      <c r="E72" s="13"/>
      <c r="F72" s="14" t="e">
        <f t="shared" si="4"/>
        <v>#DIV/0!</v>
      </c>
      <c r="G72" s="15" t="e">
        <f t="shared" si="5"/>
        <v>#DIV/0!</v>
      </c>
    </row>
    <row r="73" spans="1:7" ht="15" customHeight="1">
      <c r="A73" s="16" t="s">
        <v>78</v>
      </c>
      <c r="B73" s="13">
        <v>33</v>
      </c>
      <c r="C73" s="13"/>
      <c r="D73" s="13">
        <v>31.64</v>
      </c>
      <c r="E73" s="13">
        <v>32</v>
      </c>
      <c r="F73" s="14" t="e">
        <f t="shared" si="4"/>
        <v>#DIV/0!</v>
      </c>
      <c r="G73" s="15">
        <f t="shared" si="5"/>
        <v>-0.030303030303030276</v>
      </c>
    </row>
    <row r="74" spans="1:7" ht="15" customHeight="1">
      <c r="A74" s="12" t="s">
        <v>69</v>
      </c>
      <c r="B74" s="13"/>
      <c r="C74" s="13"/>
      <c r="D74" s="13"/>
      <c r="E74" s="13"/>
      <c r="F74" s="14" t="e">
        <f t="shared" si="4"/>
        <v>#DIV/0!</v>
      </c>
      <c r="G74" s="15" t="e">
        <f t="shared" si="5"/>
        <v>#DIV/0!</v>
      </c>
    </row>
    <row r="75" spans="1:7" ht="15" customHeight="1">
      <c r="A75" s="17" t="s">
        <v>79</v>
      </c>
      <c r="B75" s="13">
        <v>6671</v>
      </c>
      <c r="C75" s="13">
        <v>8735</v>
      </c>
      <c r="D75" s="13">
        <v>9980</v>
      </c>
      <c r="E75" s="13">
        <v>9981</v>
      </c>
      <c r="F75" s="14">
        <f t="shared" si="4"/>
        <v>1.142644533485976</v>
      </c>
      <c r="G75" s="15">
        <f t="shared" si="5"/>
        <v>0.49617748463498734</v>
      </c>
    </row>
    <row r="76" spans="1:7" ht="15" customHeight="1">
      <c r="A76" s="16" t="s">
        <v>80</v>
      </c>
      <c r="B76" s="13">
        <v>6671</v>
      </c>
      <c r="C76" s="13"/>
      <c r="D76" s="13"/>
      <c r="E76" s="13">
        <v>9981</v>
      </c>
      <c r="F76" s="14" t="e">
        <f aca="true" t="shared" si="6" ref="F76:F96">E76/C76</f>
        <v>#DIV/0!</v>
      </c>
      <c r="G76" s="15">
        <f aca="true" t="shared" si="7" ref="G76:G96">E76/B76-1</f>
        <v>0.49617748463498734</v>
      </c>
    </row>
    <row r="77" spans="1:7" ht="15" customHeight="1">
      <c r="A77" s="16" t="s">
        <v>81</v>
      </c>
      <c r="B77" s="13">
        <v>1110</v>
      </c>
      <c r="C77" s="13">
        <v>518</v>
      </c>
      <c r="D77" s="13">
        <v>1055.25</v>
      </c>
      <c r="E77" s="13">
        <v>1055</v>
      </c>
      <c r="F77" s="14">
        <f t="shared" si="6"/>
        <v>2.0366795366795367</v>
      </c>
      <c r="G77" s="15">
        <f t="shared" si="7"/>
        <v>-0.0495495495495496</v>
      </c>
    </row>
    <row r="78" spans="1:7" ht="15" customHeight="1">
      <c r="A78" s="16" t="s">
        <v>82</v>
      </c>
      <c r="B78" s="13">
        <v>267</v>
      </c>
      <c r="C78" s="13"/>
      <c r="D78" s="13">
        <v>267.38</v>
      </c>
      <c r="E78" s="13">
        <v>267</v>
      </c>
      <c r="F78" s="14" t="e">
        <f t="shared" si="6"/>
        <v>#DIV/0!</v>
      </c>
      <c r="G78" s="15">
        <f t="shared" si="7"/>
        <v>0</v>
      </c>
    </row>
    <row r="79" spans="1:7" ht="15" customHeight="1">
      <c r="A79" s="16" t="s">
        <v>83</v>
      </c>
      <c r="B79" s="13">
        <v>2457</v>
      </c>
      <c r="C79" s="13">
        <v>3888</v>
      </c>
      <c r="D79" s="13">
        <v>3875.4</v>
      </c>
      <c r="E79" s="13">
        <v>3875</v>
      </c>
      <c r="F79" s="14">
        <f t="shared" si="6"/>
        <v>0.996656378600823</v>
      </c>
      <c r="G79" s="15">
        <f t="shared" si="7"/>
        <v>0.5771265771265772</v>
      </c>
    </row>
    <row r="80" spans="1:7" ht="15" customHeight="1">
      <c r="A80" s="16" t="s">
        <v>84</v>
      </c>
      <c r="B80" s="13">
        <v>2837</v>
      </c>
      <c r="C80" s="13">
        <v>4062</v>
      </c>
      <c r="D80" s="13">
        <v>4781.970000000001</v>
      </c>
      <c r="E80" s="13">
        <v>4784</v>
      </c>
      <c r="F80" s="14">
        <f t="shared" si="6"/>
        <v>1.1777449532250124</v>
      </c>
      <c r="G80" s="15">
        <f t="shared" si="7"/>
        <v>0.6862883327458582</v>
      </c>
    </row>
    <row r="81" spans="1:7" ht="15" customHeight="1">
      <c r="A81" s="17" t="s">
        <v>85</v>
      </c>
      <c r="B81" s="13">
        <v>68</v>
      </c>
      <c r="C81" s="13"/>
      <c r="D81" s="13"/>
      <c r="E81" s="13">
        <v>70</v>
      </c>
      <c r="F81" s="14" t="e">
        <f t="shared" si="6"/>
        <v>#DIV/0!</v>
      </c>
      <c r="G81" s="15">
        <f t="shared" si="7"/>
        <v>0.02941176470588225</v>
      </c>
    </row>
    <row r="82" spans="1:7" ht="15" customHeight="1">
      <c r="A82" s="16" t="s">
        <v>86</v>
      </c>
      <c r="B82" s="13">
        <v>68</v>
      </c>
      <c r="C82" s="13"/>
      <c r="D82" s="13"/>
      <c r="E82" s="13">
        <v>70</v>
      </c>
      <c r="F82" s="14" t="e">
        <f t="shared" si="6"/>
        <v>#DIV/0!</v>
      </c>
      <c r="G82" s="15">
        <f t="shared" si="7"/>
        <v>0.02941176470588225</v>
      </c>
    </row>
    <row r="83" spans="1:7" ht="15" customHeight="1">
      <c r="A83" s="16" t="s">
        <v>87</v>
      </c>
      <c r="B83" s="13">
        <v>2</v>
      </c>
      <c r="C83" s="13"/>
      <c r="D83" s="13"/>
      <c r="E83" s="13">
        <v>2</v>
      </c>
      <c r="F83" s="14" t="e">
        <f t="shared" si="6"/>
        <v>#DIV/0!</v>
      </c>
      <c r="G83" s="15">
        <f t="shared" si="7"/>
        <v>0</v>
      </c>
    </row>
    <row r="84" spans="1:7" ht="15" customHeight="1">
      <c r="A84" s="16" t="s">
        <v>88</v>
      </c>
      <c r="B84" s="13">
        <v>41</v>
      </c>
      <c r="C84" s="13"/>
      <c r="D84" s="13"/>
      <c r="E84" s="13"/>
      <c r="F84" s="14" t="e">
        <f t="shared" si="6"/>
        <v>#DIV/0!</v>
      </c>
      <c r="G84" s="15">
        <f t="shared" si="7"/>
        <v>-1</v>
      </c>
    </row>
    <row r="85" spans="1:7" ht="15" customHeight="1">
      <c r="A85" s="16" t="s">
        <v>89</v>
      </c>
      <c r="B85" s="13">
        <v>25</v>
      </c>
      <c r="C85" s="13"/>
      <c r="D85" s="13"/>
      <c r="E85" s="13">
        <v>68</v>
      </c>
      <c r="F85" s="14" t="e">
        <f t="shared" si="6"/>
        <v>#DIV/0!</v>
      </c>
      <c r="G85" s="15">
        <f t="shared" si="7"/>
        <v>1.7200000000000002</v>
      </c>
    </row>
    <row r="86" spans="1:7" ht="15" customHeight="1">
      <c r="A86" s="16" t="s">
        <v>90</v>
      </c>
      <c r="B86" s="13"/>
      <c r="C86" s="13"/>
      <c r="D86" s="13"/>
      <c r="E86" s="13"/>
      <c r="F86" s="14" t="e">
        <f t="shared" si="6"/>
        <v>#DIV/0!</v>
      </c>
      <c r="G86" s="15" t="e">
        <f t="shared" si="7"/>
        <v>#DIV/0!</v>
      </c>
    </row>
    <row r="87" spans="1:7" ht="15" customHeight="1">
      <c r="A87" s="17" t="s">
        <v>91</v>
      </c>
      <c r="B87" s="13">
        <v>3294</v>
      </c>
      <c r="C87" s="13"/>
      <c r="D87" s="13"/>
      <c r="E87" s="13"/>
      <c r="F87" s="14" t="e">
        <f t="shared" si="6"/>
        <v>#DIV/0!</v>
      </c>
      <c r="G87" s="15">
        <f t="shared" si="7"/>
        <v>-1</v>
      </c>
    </row>
    <row r="88" spans="1:7" ht="15" customHeight="1">
      <c r="A88" s="16" t="s">
        <v>92</v>
      </c>
      <c r="B88" s="13">
        <v>3294</v>
      </c>
      <c r="C88" s="13"/>
      <c r="D88" s="13"/>
      <c r="E88" s="13"/>
      <c r="F88" s="14" t="e">
        <f t="shared" si="6"/>
        <v>#DIV/0!</v>
      </c>
      <c r="G88" s="15">
        <f t="shared" si="7"/>
        <v>-1</v>
      </c>
    </row>
    <row r="89" spans="1:7" ht="15" customHeight="1">
      <c r="A89" s="16" t="s">
        <v>93</v>
      </c>
      <c r="B89" s="13"/>
      <c r="C89" s="13"/>
      <c r="D89" s="13"/>
      <c r="E89" s="13"/>
      <c r="F89" s="14" t="e">
        <f t="shared" si="6"/>
        <v>#DIV/0!</v>
      </c>
      <c r="G89" s="15" t="e">
        <f t="shared" si="7"/>
        <v>#DIV/0!</v>
      </c>
    </row>
    <row r="90" spans="1:7" ht="15" customHeight="1">
      <c r="A90" s="16" t="s">
        <v>94</v>
      </c>
      <c r="B90" s="13">
        <v>1230</v>
      </c>
      <c r="C90" s="13"/>
      <c r="D90" s="13"/>
      <c r="E90" s="13"/>
      <c r="F90" s="14" t="e">
        <f t="shared" si="6"/>
        <v>#DIV/0!</v>
      </c>
      <c r="G90" s="15">
        <f t="shared" si="7"/>
        <v>-1</v>
      </c>
    </row>
    <row r="91" spans="1:7" ht="15" customHeight="1">
      <c r="A91" s="16" t="s">
        <v>95</v>
      </c>
      <c r="B91" s="13">
        <v>664</v>
      </c>
      <c r="C91" s="13"/>
      <c r="D91" s="13"/>
      <c r="E91" s="13"/>
      <c r="F91" s="14" t="e">
        <f t="shared" si="6"/>
        <v>#DIV/0!</v>
      </c>
      <c r="G91" s="15">
        <f t="shared" si="7"/>
        <v>-1</v>
      </c>
    </row>
    <row r="92" spans="1:7" ht="15" customHeight="1">
      <c r="A92" s="16" t="s">
        <v>96</v>
      </c>
      <c r="B92" s="13">
        <v>1300</v>
      </c>
      <c r="C92" s="13"/>
      <c r="D92" s="13"/>
      <c r="E92" s="13"/>
      <c r="F92" s="14" t="e">
        <f t="shared" si="6"/>
        <v>#DIV/0!</v>
      </c>
      <c r="G92" s="15">
        <f t="shared" si="7"/>
        <v>-1</v>
      </c>
    </row>
    <row r="93" spans="1:7" ht="15" customHeight="1">
      <c r="A93" s="16" t="s">
        <v>97</v>
      </c>
      <c r="B93" s="13">
        <v>100</v>
      </c>
      <c r="C93" s="13"/>
      <c r="D93" s="13"/>
      <c r="E93" s="13"/>
      <c r="F93" s="14" t="e">
        <f t="shared" si="6"/>
        <v>#DIV/0!</v>
      </c>
      <c r="G93" s="15">
        <f t="shared" si="7"/>
        <v>-1</v>
      </c>
    </row>
    <row r="94" spans="1:7" ht="15" customHeight="1">
      <c r="A94" s="18" t="s">
        <v>98</v>
      </c>
      <c r="B94" s="19">
        <f>SUM(B4,B12,B19,B22,B52,B58,B63,B75,B81,B87)</f>
        <v>105419</v>
      </c>
      <c r="C94" s="19">
        <f>SUM(C4,C12,C19,C22,C52,C58,C63,C75,C81,C87)</f>
        <v>87425</v>
      </c>
      <c r="D94" s="19">
        <f>SUM(D4,D12,D19,D22,D52,D58,D63,D75,D81,D87)</f>
        <v>150406</v>
      </c>
      <c r="E94" s="19">
        <f>SUM(E4,E12,E19,E22,E52,E58,E63,E75,E81,E87)</f>
        <v>155457</v>
      </c>
      <c r="F94" s="20">
        <f>E94/C94</f>
        <v>1.7781755790677725</v>
      </c>
      <c r="G94" s="21">
        <f>E94/B94-1</f>
        <v>0.47465826843358405</v>
      </c>
    </row>
    <row r="95" ht="15" customHeight="1">
      <c r="C95" s="1"/>
    </row>
  </sheetData>
  <sheetProtection/>
  <mergeCells count="1">
    <mergeCell ref="A1:G1"/>
  </mergeCells>
  <printOptions/>
  <pageMargins left="0.55" right="0.55" top="0.98" bottom="0.98" header="0.51" footer="0.51"/>
  <pageSetup horizontalDpi="600" verticalDpi="600" orientation="portrait" paperSize="9"/>
  <rowBreaks count="1" manualBreakCount="1">
    <brk id="53" max="255" man="1"/>
  </rowBreaks>
  <legacyDrawing r:id="rId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cp:lastModifiedBy>
  <cp:lastPrinted>2018-08-31T01:30:53Z</cp:lastPrinted>
  <dcterms:created xsi:type="dcterms:W3CDTF">2019-08-28T08:01:56Z</dcterms:created>
  <dcterms:modified xsi:type="dcterms:W3CDTF">2023-11-20T07:17:36Z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2052-10.8.2.6726</vt:lpwstr>
  </property>
  <property fmtid="{D5CDD505-2E9C-101B-9397-08002B2CF9AE}" pid="4" name="I">
    <vt:lpwstr>585E9AEACEA04C0A8B4E2020EE1631F6</vt:lpwstr>
  </property>
</Properties>
</file>